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195" windowHeight="124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Tabelle1!$C$11:$P$51</definedName>
  </definedNames>
  <calcPr calcId="145621"/>
</workbook>
</file>

<file path=xl/calcChain.xml><?xml version="1.0" encoding="utf-8"?>
<calcChain xmlns="http://schemas.openxmlformats.org/spreadsheetml/2006/main">
  <c r="L31" i="1"/>
  <c r="L20"/>
  <c r="L24"/>
  <c r="L34"/>
  <c r="L38"/>
  <c r="L43"/>
  <c r="N47" l="1"/>
  <c r="N59" s="1"/>
  <c r="N45"/>
  <c r="M43" s="1"/>
  <c r="M57"/>
  <c r="M29"/>
  <c r="L29" s="1"/>
  <c r="N58" l="1"/>
  <c r="N60" s="1"/>
  <c r="M18" l="1"/>
  <c r="L18" l="1"/>
  <c r="M16"/>
  <c r="L16" s="1"/>
</calcChain>
</file>

<file path=xl/sharedStrings.xml><?xml version="1.0" encoding="utf-8"?>
<sst xmlns="http://schemas.openxmlformats.org/spreadsheetml/2006/main" count="55" uniqueCount="49">
  <si>
    <t xml:space="preserve">Alarmsicherheit </t>
  </si>
  <si>
    <t>Einsatzssicherheit</t>
  </si>
  <si>
    <t>(Strassen überschwemmt, eigenes Haus betroffen, etc..)</t>
  </si>
  <si>
    <t>Wie sicher ist die Detektion der Alarmierungsgrösse?</t>
  </si>
  <si>
    <t>Zeitreserven</t>
  </si>
  <si>
    <t>Gesamtbewertung</t>
  </si>
  <si>
    <t>(Eingabefelder ROT)</t>
  </si>
  <si>
    <t>Zuverlässigkeit</t>
  </si>
  <si>
    <t>Ist</t>
  </si>
  <si>
    <t>Soll</t>
  </si>
  <si>
    <t>Zeitreserve Ziel:</t>
  </si>
  <si>
    <t xml:space="preserve">Wie sicher ist die Übermittlung der Alarmmeldung? </t>
  </si>
  <si>
    <t>Empfehlungen:</t>
  </si>
  <si>
    <t>Erhalt des Alarms per E-Mail</t>
  </si>
  <si>
    <t>Erhalt des Alarms per Anruf auf Natel</t>
  </si>
  <si>
    <t>(Stromausfall, Netzausfall, nicht erreichbar etc…)</t>
  </si>
  <si>
    <t xml:space="preserve">Wie gross ist die Wahrscheinlichkeit, </t>
  </si>
  <si>
    <t>seltener</t>
  </si>
  <si>
    <t>Erhalt des Alarms per SMS (ohne Rückbestätigung)</t>
  </si>
  <si>
    <t>Erhalt des Alarms per SMS (mit Rückbestätigung)</t>
  </si>
  <si>
    <t>(regelmässige Übungen, Unterhalt + Kontrolle Material, etc.)</t>
  </si>
  <si>
    <t>starke Beeinflussung durch Ereignis</t>
  </si>
  <si>
    <t xml:space="preserve">und das gesamte Personal ist 24/7 erreichbar </t>
  </si>
  <si>
    <t>Automatischer Alarm
(z.B.: Pegelmessung am Gewässer)</t>
  </si>
  <si>
    <t>Beaobachtung durch Personen
(mit Unterstützung durch Wetteralarm)</t>
  </si>
  <si>
    <t>Beaobachtung durch Personen
(ohne Hilfsmittel)</t>
  </si>
  <si>
    <t>dass das nötige Montagepersonal in der geplanten Zeit vor Ort ist?</t>
  </si>
  <si>
    <t xml:space="preserve">dass das nötige Montagepersonal verfügbar ist? </t>
  </si>
  <si>
    <t>Verfügbarkeit für das Montagepersonal ist 24/7 geplant</t>
  </si>
  <si>
    <t>Montagepersonal kann unbeeinflusst durch Ereignis anreisen.</t>
  </si>
  <si>
    <t>Wie geübt ist das Montagepersonal?</t>
  </si>
  <si>
    <t>jährliche Übung + Unterhaltsprüfung</t>
  </si>
  <si>
    <t>zweijährliche Übung + Unterhaltsprüfung</t>
  </si>
  <si>
    <t>&lt;50%</t>
  </si>
  <si>
    <t>30-60%</t>
  </si>
  <si>
    <t>Diagrammdaten</t>
  </si>
  <si>
    <t>Mobiler Objektschutz</t>
  </si>
  <si>
    <t>Ereignis</t>
  </si>
  <si>
    <t>Wegzeit:</t>
  </si>
  <si>
    <t>(Wie lange ist die maximale Zeit ab Alarmeingang bis Montagepersonal vor Ort? Normalzeit +50%  im Ereignis)</t>
  </si>
  <si>
    <t>Interventionszeit:</t>
  </si>
  <si>
    <t>(Wie lange dauert der Aufbau der Schutzelemente minimal? Normalzeit +30%  im Ereignis)</t>
  </si>
  <si>
    <t>Vorwarnzeit:</t>
  </si>
  <si>
    <t>(Wie schnell tritt der Schaden im schlechtesten Fall nach erreichen der Alarmschwelle ein?)</t>
  </si>
  <si>
    <t>Vereinigung Kantonaler Feuerversicherungen</t>
  </si>
  <si>
    <t>Fachkommission Technischer Elementarschutz FTE</t>
  </si>
  <si>
    <t>BPD 1-1</t>
  </si>
  <si>
    <t>Bewertung der Erstellungssicherheit von temporären Objektschutzmassnahmen</t>
  </si>
  <si>
    <t>Version: 13.12.2012</t>
  </si>
</sst>
</file>

<file path=xl/styles.xml><?xml version="1.0" encoding="utf-8"?>
<styleSheet xmlns="http://schemas.openxmlformats.org/spreadsheetml/2006/main">
  <numFmts count="3">
    <numFmt numFmtId="164" formatCode="\ #,###\ &quot; min&quot;"/>
    <numFmt numFmtId="165" formatCode="\ #,##0\ &quot; min&quot;;[Red]\ \-#,##0\ &quot; min&quot;"/>
    <numFmt numFmtId="166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3" fillId="0" borderId="4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2" fillId="0" borderId="10" xfId="0" applyFont="1" applyBorder="1"/>
    <xf numFmtId="0" fontId="0" fillId="0" borderId="1" xfId="0" applyBorder="1"/>
    <xf numFmtId="0" fontId="5" fillId="0" borderId="0" xfId="0" applyFont="1" applyBorder="1"/>
    <xf numFmtId="0" fontId="4" fillId="0" borderId="0" xfId="0" applyFont="1" applyBorder="1"/>
    <xf numFmtId="9" fontId="6" fillId="0" borderId="12" xfId="1" applyFont="1" applyBorder="1" applyAlignment="1">
      <alignment horizontal="center"/>
    </xf>
    <xf numFmtId="164" fontId="6" fillId="0" borderId="12" xfId="0" applyNumberFormat="1" applyFont="1" applyBorder="1"/>
    <xf numFmtId="9" fontId="6" fillId="0" borderId="14" xfId="0" applyNumberFormat="1" applyFont="1" applyBorder="1" applyAlignment="1">
      <alignment horizontal="center"/>
    </xf>
    <xf numFmtId="9" fontId="7" fillId="0" borderId="13" xfId="1" applyFont="1" applyBorder="1" applyAlignment="1">
      <alignment horizontal="center"/>
    </xf>
    <xf numFmtId="165" fontId="8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0" fontId="0" fillId="0" borderId="0" xfId="1" applyNumberFormat="1" applyFont="1"/>
    <xf numFmtId="0" fontId="9" fillId="0" borderId="0" xfId="0" applyFont="1" applyBorder="1"/>
    <xf numFmtId="0" fontId="10" fillId="0" borderId="0" xfId="0" applyFont="1" applyBorder="1"/>
    <xf numFmtId="9" fontId="10" fillId="0" borderId="0" xfId="1" applyFont="1" applyBorder="1"/>
    <xf numFmtId="0" fontId="10" fillId="0" borderId="0" xfId="0" applyFont="1" applyBorder="1" applyAlignment="1">
      <alignment vertical="top"/>
    </xf>
    <xf numFmtId="0" fontId="10" fillId="0" borderId="7" xfId="0" applyFont="1" applyBorder="1"/>
    <xf numFmtId="9" fontId="10" fillId="0" borderId="7" xfId="1" applyFont="1" applyBorder="1"/>
    <xf numFmtId="9" fontId="6" fillId="0" borderId="0" xfId="1" applyFont="1" applyBorder="1" applyAlignment="1">
      <alignment horizontal="center"/>
    </xf>
    <xf numFmtId="9" fontId="10" fillId="0" borderId="0" xfId="1" applyFont="1" applyBorder="1" applyAlignment="1">
      <alignment horizontal="right"/>
    </xf>
    <xf numFmtId="0" fontId="6" fillId="0" borderId="4" xfId="0" applyFont="1" applyBorder="1"/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9" fontId="10" fillId="0" borderId="0" xfId="1" applyFont="1" applyBorder="1" applyAlignment="1">
      <alignment horizontal="right" vertical="top"/>
    </xf>
    <xf numFmtId="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9" fontId="7" fillId="0" borderId="0" xfId="1" applyFont="1" applyBorder="1" applyAlignment="1">
      <alignment horizontal="center"/>
    </xf>
    <xf numFmtId="0" fontId="2" fillId="0" borderId="0" xfId="0" applyFont="1" applyBorder="1"/>
    <xf numFmtId="164" fontId="0" fillId="0" borderId="0" xfId="0" applyNumberFormat="1" applyBorder="1"/>
    <xf numFmtId="0" fontId="0" fillId="0" borderId="0" xfId="0" applyFill="1"/>
    <xf numFmtId="1" fontId="0" fillId="0" borderId="16" xfId="0" applyNumberFormat="1" applyFill="1" applyBorder="1"/>
    <xf numFmtId="0" fontId="0" fillId="0" borderId="16" xfId="0" applyBorder="1"/>
    <xf numFmtId="164" fontId="0" fillId="0" borderId="16" xfId="0" applyNumberFormat="1" applyBorder="1"/>
    <xf numFmtId="0" fontId="2" fillId="4" borderId="1" xfId="0" applyFont="1" applyFill="1" applyBorder="1"/>
    <xf numFmtId="0" fontId="0" fillId="4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5" borderId="4" xfId="0" applyFill="1" applyBorder="1"/>
    <xf numFmtId="0" fontId="0" fillId="5" borderId="0" xfId="0" applyFill="1" applyBorder="1"/>
    <xf numFmtId="0" fontId="0" fillId="3" borderId="4" xfId="0" applyFill="1" applyBorder="1"/>
    <xf numFmtId="0" fontId="0" fillId="3" borderId="0" xfId="0" applyFill="1" applyBorder="1"/>
    <xf numFmtId="164" fontId="6" fillId="0" borderId="0" xfId="0" applyNumberFormat="1" applyFont="1" applyBorder="1"/>
    <xf numFmtId="0" fontId="0" fillId="0" borderId="0" xfId="0" applyBorder="1" applyAlignment="1">
      <alignment horizontal="right"/>
    </xf>
    <xf numFmtId="9" fontId="0" fillId="0" borderId="0" xfId="0" applyNumberFormat="1" applyBorder="1"/>
    <xf numFmtId="9" fontId="0" fillId="0" borderId="7" xfId="0" applyNumberFormat="1" applyBorder="1"/>
    <xf numFmtId="166" fontId="13" fillId="0" borderId="15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6" fontId="13" fillId="0" borderId="9" xfId="0" applyNumberFormat="1" applyFont="1" applyBorder="1" applyAlignment="1">
      <alignment horizontal="center" vertical="center"/>
    </xf>
    <xf numFmtId="9" fontId="14" fillId="0" borderId="18" xfId="1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14" fontId="15" fillId="0" borderId="7" xfId="0" applyNumberFormat="1" applyFont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2.4033159911519438E-2"/>
          <c:y val="0.17838331343493224"/>
          <c:w val="0.95193368017696101"/>
          <c:h val="0.71260466168816483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FFFF00"/>
            </a:solidFill>
          </c:spPr>
          <c:dLbls>
            <c:showVal val="1"/>
          </c:dLbls>
          <c:val>
            <c:numRef>
              <c:f>Tabelle1!$M$57:$N$57</c:f>
              <c:numCache>
                <c:formatCode>General</c:formatCode>
                <c:ptCount val="2"/>
                <c:pt idx="0" formatCode="0">
                  <c:v>140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dLbls>
            <c:showVal val="1"/>
          </c:dLbls>
          <c:val>
            <c:numRef>
              <c:f>Tabelle1!$M$58:$N$58</c:f>
              <c:numCache>
                <c:formatCode>0</c:formatCode>
                <c:ptCount val="2"/>
                <c:pt idx="1">
                  <c:v>45</c:v>
                </c:pt>
              </c:numCache>
            </c:numRef>
          </c:val>
        </c:ser>
        <c:ser>
          <c:idx val="2"/>
          <c:order val="2"/>
          <c:spPr>
            <a:solidFill>
              <a:srgbClr val="C00000"/>
            </a:solidFill>
          </c:spPr>
          <c:dLbls>
            <c:numFmt formatCode="@" sourceLinked="0"/>
            <c:showVal val="1"/>
          </c:dLbls>
          <c:val>
            <c:numRef>
              <c:f>Tabelle1!$M$59:$N$59</c:f>
              <c:numCache>
                <c:formatCode>0</c:formatCode>
                <c:ptCount val="2"/>
                <c:pt idx="1">
                  <c:v>91</c:v>
                </c:pt>
              </c:numCache>
            </c:numRef>
          </c:val>
        </c:ser>
        <c:ser>
          <c:idx val="3"/>
          <c:order val="3"/>
          <c:spPr>
            <a:solidFill>
              <a:schemeClr val="accent3">
                <a:lumMod val="75000"/>
              </a:schemeClr>
            </a:solidFill>
          </c:spPr>
          <c:dLbls>
            <c:dLbl>
              <c:idx val="1"/>
              <c:layout/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de-DE"/>
              </a:p>
            </c:txPr>
          </c:dLbls>
          <c:val>
            <c:numRef>
              <c:f>Tabelle1!$M$60:$N$60</c:f>
              <c:numCache>
                <c:formatCode>0</c:formatCode>
                <c:ptCount val="2"/>
                <c:pt idx="1">
                  <c:v>4</c:v>
                </c:pt>
              </c:numCache>
            </c:numRef>
          </c:val>
        </c:ser>
        <c:dLbls/>
        <c:gapWidth val="99"/>
        <c:overlap val="100"/>
        <c:axId val="87258624"/>
        <c:axId val="87260160"/>
      </c:barChart>
      <c:catAx>
        <c:axId val="87258624"/>
        <c:scaling>
          <c:orientation val="minMax"/>
        </c:scaling>
        <c:delete val="1"/>
        <c:axPos val="l"/>
        <c:tickLblPos val="none"/>
        <c:crossAx val="87260160"/>
        <c:crosses val="autoZero"/>
        <c:auto val="1"/>
        <c:lblAlgn val="ctr"/>
        <c:lblOffset val="100"/>
      </c:catAx>
      <c:valAx>
        <c:axId val="87260160"/>
        <c:scaling>
          <c:orientation val="minMax"/>
        </c:scaling>
        <c:delete val="1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0" sourceLinked="1"/>
        <c:tickLblPos val="none"/>
        <c:crossAx val="8725862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544343</xdr:colOff>
      <xdr:row>11</xdr:row>
      <xdr:rowOff>176001</xdr:rowOff>
    </xdr:from>
    <xdr:to>
      <xdr:col>11</xdr:col>
      <xdr:colOff>13495</xdr:colOff>
      <xdr:row>17</xdr:row>
      <xdr:rowOff>57336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593907</xdr:colOff>
      <xdr:row>10</xdr:row>
      <xdr:rowOff>100851</xdr:rowOff>
    </xdr:from>
    <xdr:to>
      <xdr:col>14</xdr:col>
      <xdr:colOff>977447</xdr:colOff>
      <xdr:row>12</xdr:row>
      <xdr:rowOff>73172</xdr:rowOff>
    </xdr:to>
    <xdr:pic>
      <xdr:nvPicPr>
        <xdr:cNvPr id="4" name="Bild 1" descr="VKF farbig transparent klei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8142" y="2005851"/>
          <a:ext cx="1907540" cy="39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V60"/>
  <sheetViews>
    <sheetView tabSelected="1" view="pageBreakPreview" topLeftCell="B10" zoomScaleNormal="85" zoomScaleSheetLayoutView="100" workbookViewId="0">
      <selection activeCell="L57" sqref="L57"/>
    </sheetView>
  </sheetViews>
  <sheetFormatPr baseColWidth="10" defaultRowHeight="15"/>
  <cols>
    <col min="2" max="2" width="15.85546875" customWidth="1"/>
    <col min="3" max="3" width="3.7109375" customWidth="1"/>
    <col min="8" max="8" width="21" customWidth="1"/>
    <col min="9" max="9" width="40.140625" customWidth="1"/>
    <col min="10" max="10" width="3.42578125" customWidth="1"/>
    <col min="11" max="11" width="5.85546875" customWidth="1"/>
    <col min="12" max="12" width="8.28515625" customWidth="1"/>
    <col min="15" max="15" width="15.140625" customWidth="1"/>
    <col min="16" max="16" width="3" customWidth="1"/>
    <col min="18" max="18" width="21.85546875" bestFit="1" customWidth="1"/>
  </cols>
  <sheetData>
    <row r="11" spans="3:22">
      <c r="C11" s="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3:22" ht="18.75">
      <c r="C12" s="6"/>
      <c r="D12" s="44" t="s">
        <v>47</v>
      </c>
      <c r="E12" s="4"/>
      <c r="F12" s="4"/>
      <c r="G12" s="4"/>
      <c r="H12" s="4"/>
      <c r="I12" s="4"/>
      <c r="J12" s="4"/>
      <c r="K12" s="4"/>
      <c r="P12" s="5"/>
    </row>
    <row r="13" spans="3:22" ht="18.75">
      <c r="C13" s="6"/>
      <c r="D13" s="44"/>
      <c r="E13" s="4"/>
      <c r="F13" s="4"/>
      <c r="G13" s="4"/>
      <c r="H13" s="4"/>
      <c r="I13" s="4"/>
      <c r="J13" s="4"/>
      <c r="K13" s="4"/>
      <c r="L13" s="43"/>
      <c r="M13" s="45"/>
      <c r="N13" s="46"/>
      <c r="O13" s="61" t="s">
        <v>44</v>
      </c>
      <c r="P13" s="5"/>
    </row>
    <row r="14" spans="3:22">
      <c r="C14" s="6"/>
      <c r="D14" s="4" t="s">
        <v>36</v>
      </c>
      <c r="E14" s="4"/>
      <c r="F14" s="4"/>
      <c r="I14" s="47"/>
      <c r="J14" s="4"/>
      <c r="K14" s="4"/>
      <c r="L14" s="43"/>
      <c r="M14" s="45"/>
      <c r="N14" s="46"/>
      <c r="O14" s="69" t="s">
        <v>45</v>
      </c>
      <c r="P14" s="5"/>
    </row>
    <row r="15" spans="3:22" ht="24.75" customHeight="1" thickBot="1">
      <c r="C15" s="6"/>
      <c r="D15" s="44"/>
      <c r="E15" s="4"/>
      <c r="F15" s="4"/>
      <c r="G15" s="4"/>
      <c r="I15" s="47"/>
      <c r="J15" s="4"/>
      <c r="K15" s="4"/>
      <c r="L15" s="43"/>
      <c r="M15" s="45"/>
      <c r="O15" s="72" t="s">
        <v>46</v>
      </c>
      <c r="P15" s="5"/>
      <c r="V15" s="68"/>
    </row>
    <row r="16" spans="3:22" ht="19.5" thickBot="1">
      <c r="C16" s="6"/>
      <c r="D16" s="4" t="s">
        <v>37</v>
      </c>
      <c r="E16" s="4"/>
      <c r="F16" s="4"/>
      <c r="H16" s="4"/>
      <c r="I16" s="47"/>
      <c r="J16" s="4"/>
      <c r="K16" s="4"/>
      <c r="L16" s="70">
        <f>M16</f>
        <v>0.5</v>
      </c>
      <c r="M16" s="71">
        <f>MIN(M18,M29,M43)</f>
        <v>0.5</v>
      </c>
      <c r="N16" s="16" t="s">
        <v>5</v>
      </c>
      <c r="O16" s="13"/>
      <c r="P16" s="5"/>
      <c r="V16" s="67"/>
    </row>
    <row r="17" spans="3:16" ht="15.75" thickBot="1">
      <c r="C17" s="6"/>
      <c r="D17" s="18" t="s">
        <v>6</v>
      </c>
      <c r="E17" s="4"/>
      <c r="F17" s="4"/>
      <c r="G17" s="4"/>
      <c r="H17" s="4"/>
      <c r="I17" s="4"/>
      <c r="J17" s="4"/>
      <c r="K17" s="4"/>
      <c r="L17" s="62"/>
      <c r="M17" s="4"/>
      <c r="N17" s="4"/>
      <c r="O17" s="4"/>
      <c r="P17" s="5"/>
    </row>
    <row r="18" spans="3:16" ht="16.5" thickTop="1" thickBot="1">
      <c r="C18" s="37">
        <v>1</v>
      </c>
      <c r="D18" s="11" t="s">
        <v>0</v>
      </c>
      <c r="E18" s="12"/>
      <c r="F18" s="12"/>
      <c r="G18" s="12"/>
      <c r="H18" s="12"/>
      <c r="I18" s="12"/>
      <c r="J18" s="12"/>
      <c r="K18" s="12"/>
      <c r="L18" s="64">
        <f>M18</f>
        <v>0.9</v>
      </c>
      <c r="M18" s="23">
        <f>MIN(M20:M26)</f>
        <v>0.9</v>
      </c>
      <c r="N18" s="12"/>
      <c r="O18" s="13"/>
      <c r="P18" s="5"/>
    </row>
    <row r="19" spans="3:16" ht="16.5" thickTop="1" thickBot="1">
      <c r="C19" s="6"/>
      <c r="D19" s="3"/>
      <c r="E19" s="4"/>
      <c r="F19" s="4"/>
      <c r="G19" s="4"/>
      <c r="H19" s="4"/>
      <c r="I19" s="28" t="s">
        <v>12</v>
      </c>
      <c r="J19" s="28"/>
      <c r="K19" s="28"/>
      <c r="L19" s="62"/>
      <c r="M19" s="4"/>
      <c r="N19" s="4"/>
      <c r="O19" s="5"/>
      <c r="P19" s="5"/>
    </row>
    <row r="20" spans="3:16" ht="23.25" thickBot="1">
      <c r="C20" s="6"/>
      <c r="D20" s="38" t="s">
        <v>3</v>
      </c>
      <c r="E20" s="39"/>
      <c r="F20" s="39"/>
      <c r="G20" s="39"/>
      <c r="H20" s="39"/>
      <c r="I20" s="40" t="s">
        <v>23</v>
      </c>
      <c r="J20" s="41"/>
      <c r="K20" s="42">
        <v>0.95</v>
      </c>
      <c r="L20" s="65">
        <f>M20</f>
        <v>0.95</v>
      </c>
      <c r="M20" s="20">
        <v>0.95</v>
      </c>
      <c r="N20" s="4" t="s">
        <v>7</v>
      </c>
      <c r="O20" s="5"/>
      <c r="P20" s="5"/>
    </row>
    <row r="21" spans="3:16" ht="25.5" customHeight="1">
      <c r="C21" s="6"/>
      <c r="D21" s="7"/>
      <c r="E21" s="4"/>
      <c r="F21" s="4"/>
      <c r="G21" s="4"/>
      <c r="H21" s="4"/>
      <c r="I21" s="40" t="s">
        <v>24</v>
      </c>
      <c r="J21" s="41"/>
      <c r="K21" s="42">
        <v>0.75</v>
      </c>
      <c r="L21" s="62"/>
      <c r="M21" s="19"/>
      <c r="N21" s="4"/>
      <c r="O21" s="5"/>
      <c r="P21" s="5"/>
    </row>
    <row r="22" spans="3:16" ht="22.5">
      <c r="C22" s="6"/>
      <c r="D22" s="6"/>
      <c r="E22" s="4"/>
      <c r="F22" s="4"/>
      <c r="G22" s="4"/>
      <c r="H22" s="4"/>
      <c r="I22" s="40" t="s">
        <v>25</v>
      </c>
      <c r="J22" s="28"/>
      <c r="K22" s="42">
        <v>0.5</v>
      </c>
      <c r="L22" s="62"/>
      <c r="O22" s="5"/>
      <c r="P22" s="5"/>
    </row>
    <row r="23" spans="3:16" ht="9" customHeight="1" thickBot="1">
      <c r="C23" s="6"/>
      <c r="D23" s="6"/>
      <c r="E23" s="4"/>
      <c r="F23" s="4"/>
      <c r="G23" s="4"/>
      <c r="H23" s="4"/>
      <c r="I23" s="29"/>
      <c r="J23" s="28"/>
      <c r="K23" s="30"/>
      <c r="L23" s="62"/>
      <c r="O23" s="5"/>
      <c r="P23" s="5"/>
    </row>
    <row r="24" spans="3:16" ht="15.75" thickBot="1">
      <c r="C24" s="6"/>
      <c r="D24" s="6" t="s">
        <v>11</v>
      </c>
      <c r="E24" s="4"/>
      <c r="F24" s="4"/>
      <c r="G24" s="4"/>
      <c r="H24" s="4"/>
      <c r="I24" s="29" t="s">
        <v>14</v>
      </c>
      <c r="J24" s="28"/>
      <c r="K24" s="30">
        <v>0.9</v>
      </c>
      <c r="L24" s="65">
        <f>M24</f>
        <v>0.9</v>
      </c>
      <c r="M24" s="20">
        <v>0.9</v>
      </c>
      <c r="N24" s="4" t="s">
        <v>7</v>
      </c>
      <c r="O24" s="5"/>
      <c r="P24" s="5"/>
    </row>
    <row r="25" spans="3:16">
      <c r="C25" s="6"/>
      <c r="D25" s="7" t="s">
        <v>15</v>
      </c>
      <c r="E25" s="4"/>
      <c r="F25" s="4"/>
      <c r="G25" s="4"/>
      <c r="H25" s="4"/>
      <c r="I25" s="29" t="s">
        <v>19</v>
      </c>
      <c r="J25" s="4"/>
      <c r="K25" s="30">
        <v>0.9</v>
      </c>
      <c r="L25" s="62"/>
      <c r="M25" s="34"/>
      <c r="N25" s="4"/>
      <c r="O25" s="5"/>
      <c r="P25" s="5"/>
    </row>
    <row r="26" spans="3:16">
      <c r="C26" s="6"/>
      <c r="D26" s="6"/>
      <c r="E26" s="4"/>
      <c r="F26" s="4"/>
      <c r="G26" s="4"/>
      <c r="H26" s="4"/>
      <c r="I26" s="29" t="s">
        <v>18</v>
      </c>
      <c r="J26" s="4"/>
      <c r="K26" s="30">
        <v>0.5</v>
      </c>
      <c r="L26" s="62"/>
      <c r="M26" s="19"/>
      <c r="N26" s="4"/>
      <c r="O26" s="5"/>
      <c r="P26" s="5"/>
    </row>
    <row r="27" spans="3:16">
      <c r="C27" s="6"/>
      <c r="D27" s="8"/>
      <c r="E27" s="9"/>
      <c r="F27" s="9"/>
      <c r="G27" s="9"/>
      <c r="H27" s="9"/>
      <c r="I27" s="32" t="s">
        <v>13</v>
      </c>
      <c r="J27" s="9"/>
      <c r="K27" s="33">
        <v>0.3</v>
      </c>
      <c r="L27" s="63"/>
      <c r="M27" s="9"/>
      <c r="N27" s="9"/>
      <c r="O27" s="10"/>
      <c r="P27" s="5"/>
    </row>
    <row r="28" spans="3:16" ht="15.75" thickBot="1">
      <c r="C28" s="6"/>
      <c r="D28" s="4"/>
      <c r="E28" s="4"/>
      <c r="F28" s="4"/>
      <c r="G28" s="4"/>
      <c r="H28" s="4"/>
      <c r="I28" s="4"/>
      <c r="J28" s="4"/>
      <c r="K28" s="4"/>
      <c r="L28" s="62"/>
      <c r="M28" s="4"/>
      <c r="N28" s="4"/>
      <c r="O28" s="4"/>
      <c r="P28" s="5"/>
    </row>
    <row r="29" spans="3:16" ht="16.5" thickTop="1" thickBot="1">
      <c r="C29" s="37">
        <v>2</v>
      </c>
      <c r="D29" s="11" t="s">
        <v>1</v>
      </c>
      <c r="E29" s="12"/>
      <c r="F29" s="12"/>
      <c r="G29" s="12"/>
      <c r="H29" s="12"/>
      <c r="I29" s="12"/>
      <c r="J29" s="12"/>
      <c r="K29" s="12"/>
      <c r="L29" s="64">
        <f>M29</f>
        <v>0.5</v>
      </c>
      <c r="M29" s="23">
        <f>MIN(M31:M41)</f>
        <v>0.5</v>
      </c>
      <c r="N29" s="12"/>
      <c r="O29" s="13"/>
      <c r="P29" s="5"/>
    </row>
    <row r="30" spans="3:16" ht="16.5" thickTop="1" thickBot="1">
      <c r="C30" s="6"/>
      <c r="D30" s="6"/>
      <c r="E30" s="4"/>
      <c r="F30" s="4"/>
      <c r="G30" s="4"/>
      <c r="H30" s="4"/>
      <c r="I30" s="4"/>
      <c r="J30" s="4"/>
      <c r="K30" s="4"/>
      <c r="L30" s="62"/>
      <c r="M30" s="4"/>
      <c r="N30" s="4"/>
      <c r="O30" s="5"/>
      <c r="P30" s="5"/>
    </row>
    <row r="31" spans="3:16" ht="15.75" thickBot="1">
      <c r="C31" s="6"/>
      <c r="D31" s="6" t="s">
        <v>16</v>
      </c>
      <c r="E31" s="4"/>
      <c r="F31" s="4"/>
      <c r="G31" s="4"/>
      <c r="H31" s="4"/>
      <c r="I31" s="29" t="s">
        <v>28</v>
      </c>
      <c r="J31" s="28"/>
      <c r="K31" s="30">
        <v>0.9</v>
      </c>
      <c r="L31" s="65">
        <f>M31</f>
        <v>0.9</v>
      </c>
      <c r="M31" s="20">
        <v>0.9</v>
      </c>
      <c r="N31" s="4" t="s">
        <v>7</v>
      </c>
      <c r="O31" s="5"/>
      <c r="P31" s="5"/>
    </row>
    <row r="32" spans="3:16">
      <c r="C32" s="6"/>
      <c r="D32" s="6" t="s">
        <v>27</v>
      </c>
      <c r="E32" s="4"/>
      <c r="F32" s="4"/>
      <c r="G32" s="4"/>
      <c r="H32" s="4"/>
      <c r="I32" s="31" t="s">
        <v>22</v>
      </c>
      <c r="J32" s="28"/>
      <c r="K32" s="28"/>
      <c r="L32" s="62"/>
      <c r="M32" s="34"/>
      <c r="N32" s="4"/>
      <c r="O32" s="5"/>
      <c r="P32" s="5"/>
    </row>
    <row r="33" spans="3:18" ht="15.75" thickBot="1">
      <c r="C33" s="6"/>
      <c r="D33" s="6"/>
      <c r="E33" s="4"/>
      <c r="F33" s="4"/>
      <c r="G33" s="4"/>
      <c r="H33" s="4"/>
      <c r="I33" s="31"/>
      <c r="J33" s="28"/>
      <c r="K33" s="28"/>
      <c r="L33" s="62"/>
      <c r="M33" s="34"/>
      <c r="N33" s="4"/>
      <c r="O33" s="5"/>
      <c r="P33" s="5"/>
    </row>
    <row r="34" spans="3:18" ht="15.75" thickBot="1">
      <c r="C34" s="6"/>
      <c r="D34" s="6" t="s">
        <v>16</v>
      </c>
      <c r="E34" s="4"/>
      <c r="F34" s="4"/>
      <c r="G34" s="4"/>
      <c r="H34" s="4"/>
      <c r="I34" s="29" t="s">
        <v>29</v>
      </c>
      <c r="J34" s="28"/>
      <c r="K34" s="30">
        <v>0.9</v>
      </c>
      <c r="L34" s="65">
        <f>M34</f>
        <v>0.8</v>
      </c>
      <c r="M34" s="20">
        <v>0.8</v>
      </c>
      <c r="N34" s="4" t="s">
        <v>7</v>
      </c>
      <c r="O34" s="5"/>
      <c r="P34" s="5"/>
    </row>
    <row r="35" spans="3:18">
      <c r="C35" s="6"/>
      <c r="D35" s="6" t="s">
        <v>26</v>
      </c>
      <c r="E35" s="4"/>
      <c r="F35" s="4"/>
      <c r="G35" s="4"/>
      <c r="H35" s="4"/>
      <c r="I35" s="29" t="s">
        <v>21</v>
      </c>
      <c r="J35" s="4"/>
      <c r="K35" s="35" t="s">
        <v>34</v>
      </c>
      <c r="L35" s="62"/>
      <c r="M35" s="34"/>
      <c r="N35" s="4"/>
      <c r="O35" s="5"/>
      <c r="P35" s="5"/>
    </row>
    <row r="36" spans="3:18">
      <c r="C36" s="6"/>
      <c r="D36" s="7" t="s">
        <v>2</v>
      </c>
      <c r="E36" s="4"/>
      <c r="F36" s="4"/>
      <c r="G36" s="4"/>
      <c r="H36" s="4"/>
      <c r="L36" s="62"/>
      <c r="M36" s="34"/>
      <c r="N36" s="4"/>
      <c r="O36" s="5"/>
      <c r="P36" s="5"/>
    </row>
    <row r="37" spans="3:18" ht="15.75" thickBot="1">
      <c r="C37" s="6"/>
      <c r="D37" s="7"/>
      <c r="E37" s="4"/>
      <c r="F37" s="4"/>
      <c r="G37" s="4"/>
      <c r="H37" s="4"/>
      <c r="I37" s="4"/>
      <c r="J37" s="4"/>
      <c r="K37" s="4"/>
      <c r="L37" s="62"/>
      <c r="M37" s="34"/>
      <c r="N37" s="4"/>
      <c r="O37" s="5"/>
      <c r="P37" s="5"/>
    </row>
    <row r="38" spans="3:18" ht="15.75" thickBot="1">
      <c r="C38" s="6"/>
      <c r="D38" s="36" t="s">
        <v>30</v>
      </c>
      <c r="E38" s="4"/>
      <c r="F38" s="4"/>
      <c r="G38" s="4"/>
      <c r="H38" s="4"/>
      <c r="I38" s="29" t="s">
        <v>31</v>
      </c>
      <c r="J38" s="28"/>
      <c r="K38" s="30">
        <v>0.9</v>
      </c>
      <c r="L38" s="65">
        <f>M38</f>
        <v>0.5</v>
      </c>
      <c r="M38" s="20">
        <v>0.5</v>
      </c>
      <c r="N38" s="4" t="s">
        <v>7</v>
      </c>
      <c r="O38" s="5"/>
      <c r="P38" s="5"/>
    </row>
    <row r="39" spans="3:18">
      <c r="C39" s="6"/>
      <c r="D39" s="7" t="s">
        <v>20</v>
      </c>
      <c r="E39" s="4"/>
      <c r="F39" s="4"/>
      <c r="G39" s="4"/>
      <c r="H39" s="4"/>
      <c r="I39" s="29" t="s">
        <v>32</v>
      </c>
      <c r="J39" s="4"/>
      <c r="K39" s="30">
        <v>0.7</v>
      </c>
      <c r="L39" s="62"/>
      <c r="M39" s="34"/>
      <c r="N39" s="4"/>
      <c r="O39" s="5"/>
      <c r="P39" s="5"/>
    </row>
    <row r="40" spans="3:18">
      <c r="C40" s="6"/>
      <c r="D40" s="6"/>
      <c r="E40" s="4"/>
      <c r="F40" s="4"/>
      <c r="G40" s="4"/>
      <c r="H40" s="4"/>
      <c r="I40" s="29" t="s">
        <v>17</v>
      </c>
      <c r="J40" s="4"/>
      <c r="K40" s="35" t="s">
        <v>33</v>
      </c>
      <c r="L40" s="62"/>
      <c r="M40" s="34"/>
      <c r="N40" s="4"/>
      <c r="O40" s="5"/>
      <c r="P40" s="5"/>
    </row>
    <row r="41" spans="3:18">
      <c r="C41" s="6"/>
      <c r="D41" s="8"/>
      <c r="E41" s="9"/>
      <c r="F41" s="9"/>
      <c r="G41" s="9"/>
      <c r="H41" s="9"/>
      <c r="I41" s="9"/>
      <c r="J41" s="9"/>
      <c r="K41" s="9"/>
      <c r="L41" s="63"/>
      <c r="M41" s="9"/>
      <c r="N41" s="9"/>
      <c r="O41" s="10"/>
      <c r="P41" s="5"/>
    </row>
    <row r="42" spans="3:18" ht="15.75" thickBot="1">
      <c r="C42" s="6"/>
      <c r="D42" s="4"/>
      <c r="E42" s="4"/>
      <c r="F42" s="4"/>
      <c r="G42" s="4"/>
      <c r="H42" s="4"/>
      <c r="I42" s="4"/>
      <c r="J42" s="4"/>
      <c r="K42" s="4"/>
      <c r="L42" s="62"/>
      <c r="M42" s="25" t="s">
        <v>8</v>
      </c>
      <c r="N42" s="25" t="s">
        <v>9</v>
      </c>
      <c r="P42" s="5"/>
    </row>
    <row r="43" spans="3:18" ht="16.5" thickTop="1" thickBot="1">
      <c r="C43" s="37">
        <v>3</v>
      </c>
      <c r="D43" s="52" t="s">
        <v>4</v>
      </c>
      <c r="E43" s="53"/>
      <c r="F43" s="1"/>
      <c r="G43" s="1"/>
      <c r="H43" s="1"/>
      <c r="I43" s="1"/>
      <c r="J43" s="1"/>
      <c r="K43" s="15"/>
      <c r="L43" s="66">
        <f>M43</f>
        <v>1</v>
      </c>
      <c r="M43" s="23">
        <f>IF((M49)/(N45+N47)&gt;1,1,0)</f>
        <v>1</v>
      </c>
      <c r="N43" s="24"/>
      <c r="O43" s="26"/>
      <c r="P43" s="5"/>
      <c r="R43" s="27"/>
    </row>
    <row r="44" spans="3:18" ht="16.5" thickTop="1" thickBot="1">
      <c r="C44" s="6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R44" s="27"/>
    </row>
    <row r="45" spans="3:18" ht="15.75" thickBot="1">
      <c r="C45" s="6"/>
      <c r="D45" s="54" t="s">
        <v>38</v>
      </c>
      <c r="E45" s="55"/>
      <c r="F45" s="4"/>
      <c r="G45" s="4"/>
      <c r="H45" s="4"/>
      <c r="I45" s="4"/>
      <c r="J45" s="4"/>
      <c r="K45" s="61" t="s">
        <v>10</v>
      </c>
      <c r="L45" s="22">
        <v>0.5</v>
      </c>
      <c r="M45" s="21">
        <v>30</v>
      </c>
      <c r="N45" s="60">
        <f>M45*(1+L45)</f>
        <v>45</v>
      </c>
      <c r="O45" s="5"/>
      <c r="P45" s="5"/>
    </row>
    <row r="46" spans="3:18" ht="15.75" thickBot="1">
      <c r="C46" s="6"/>
      <c r="D46" s="7" t="s">
        <v>39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</row>
    <row r="47" spans="3:18" ht="15.75" thickBot="1">
      <c r="C47" s="6"/>
      <c r="D47" s="56" t="s">
        <v>40</v>
      </c>
      <c r="E47" s="57"/>
      <c r="F47" s="4"/>
      <c r="G47" s="4"/>
      <c r="H47" s="4"/>
      <c r="I47" s="4"/>
      <c r="J47" s="4"/>
      <c r="K47" s="61" t="s">
        <v>10</v>
      </c>
      <c r="L47" s="22">
        <v>0.3</v>
      </c>
      <c r="M47" s="21">
        <v>70</v>
      </c>
      <c r="N47" s="60">
        <f>M47*(1+L47)</f>
        <v>91</v>
      </c>
      <c r="O47" s="5"/>
      <c r="P47" s="5"/>
    </row>
    <row r="48" spans="3:18" ht="15.75" thickBot="1">
      <c r="C48" s="6"/>
      <c r="D48" s="7" t="s">
        <v>41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</row>
    <row r="49" spans="3:16" ht="15.75" thickBot="1">
      <c r="C49" s="6"/>
      <c r="D49" s="58" t="s">
        <v>42</v>
      </c>
      <c r="E49" s="59"/>
      <c r="F49" s="4"/>
      <c r="G49" s="4"/>
      <c r="H49" s="4"/>
      <c r="I49" s="4"/>
      <c r="J49" s="4"/>
      <c r="K49" s="4"/>
      <c r="L49" s="4"/>
      <c r="M49" s="21">
        <v>140</v>
      </c>
      <c r="N49" s="4"/>
      <c r="O49" s="5"/>
      <c r="P49" s="5"/>
    </row>
    <row r="50" spans="3:16">
      <c r="C50" s="6"/>
      <c r="D50" s="8" t="s">
        <v>43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5"/>
    </row>
    <row r="51" spans="3:16"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3" t="s">
        <v>48</v>
      </c>
      <c r="P51" s="10"/>
    </row>
    <row r="55" spans="3:16">
      <c r="L55" s="48"/>
      <c r="M55" s="48"/>
      <c r="N55" s="48"/>
    </row>
    <row r="56" spans="3:16">
      <c r="L56" s="48"/>
      <c r="M56" s="48" t="s">
        <v>35</v>
      </c>
      <c r="N56" s="48"/>
    </row>
    <row r="57" spans="3:16">
      <c r="L57" s="48"/>
      <c r="M57" s="49">
        <f>M49</f>
        <v>140</v>
      </c>
      <c r="N57" s="50"/>
    </row>
    <row r="58" spans="3:16">
      <c r="L58" s="48"/>
      <c r="M58" s="49"/>
      <c r="N58" s="49">
        <f>N45</f>
        <v>45</v>
      </c>
    </row>
    <row r="59" spans="3:16">
      <c r="L59" s="48"/>
      <c r="M59" s="49"/>
      <c r="N59" s="49">
        <f>N47</f>
        <v>91</v>
      </c>
    </row>
    <row r="60" spans="3:16">
      <c r="M60" s="51"/>
      <c r="N60" s="49">
        <f>M57-N58-N59</f>
        <v>4</v>
      </c>
    </row>
  </sheetData>
  <conditionalFormatting sqref="I14">
    <cfRule type="dataBar" priority="13">
      <dataBar>
        <cfvo type="min" val="0"/>
        <cfvo type="max" val="0"/>
        <color rgb="FF638EC6"/>
      </dataBar>
    </cfRule>
  </conditionalFormatting>
  <conditionalFormatting sqref="I15">
    <cfRule type="dataBar" priority="12">
      <dataBar>
        <cfvo type="min" val="0"/>
        <cfvo type="max" val="0"/>
        <color rgb="FFFF555A"/>
      </dataBar>
    </cfRule>
  </conditionalFormatting>
  <conditionalFormatting sqref="I16">
    <cfRule type="dataBar" priority="11">
      <dataBar>
        <cfvo type="min" val="0"/>
        <cfvo type="max" val="0"/>
        <color rgb="FFFFB628"/>
      </dataBar>
    </cfRule>
  </conditionalFormatting>
  <conditionalFormatting sqref="L16 L18 L20 L24 L29 L31 L34 L38 L43">
    <cfRule type="iconSet" priority="9">
      <iconSet iconSet="3Symbols2" showValue="0">
        <cfvo type="percent" val="0"/>
        <cfvo type="num" val="0.6"/>
        <cfvo type="num" val="0.9"/>
      </iconSet>
    </cfRule>
  </conditionalFormatting>
  <pageMargins left="0.43307086614173229" right="0.23622047244094491" top="0.55118110236220474" bottom="0.1574803149606299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F339CF605CA41893FA5D3CCC6931D" ma:contentTypeVersion="0" ma:contentTypeDescription="Ein neues Dokument erstellen." ma:contentTypeScope="" ma:versionID="568ba3f819d4ae428a2884ef7816908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5F62A-0092-4733-B3B8-D49AE6463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2B6934C-3EAA-48A6-B1C0-B18390D02A0D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0814702-9641-434A-A840-7D2B7B038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Aargauische Gebäudeversicherung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weingardtf</dc:creator>
  <cp:lastModifiedBy>chauser</cp:lastModifiedBy>
  <cp:lastPrinted>2012-12-04T11:55:37Z</cp:lastPrinted>
  <dcterms:created xsi:type="dcterms:W3CDTF">2012-02-14T08:01:11Z</dcterms:created>
  <dcterms:modified xsi:type="dcterms:W3CDTF">2013-01-07T08:21:11Z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0x010100188F339CF605CA41893FA5D3CCC6931D</vt:lpwstr>
  </property>
</Properties>
</file>